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6" yWindow="-36" windowWidth="19032" windowHeight="12528"/>
  </bookViews>
  <sheets>
    <sheet name="приложение 2" sheetId="1" r:id="rId1"/>
  </sheets>
  <definedNames>
    <definedName name="_xlnm.Print_Area" localSheetId="0">'приложение 2'!$A$1:$AB$16</definedName>
  </definedNames>
  <calcPr calcId="152511"/>
</workbook>
</file>

<file path=xl/calcChain.xml><?xml version="1.0" encoding="utf-8"?>
<calcChain xmlns="http://schemas.openxmlformats.org/spreadsheetml/2006/main">
  <c r="AB5" i="1" l="1"/>
  <c r="Y5" i="1"/>
  <c r="X16" i="1" l="1"/>
  <c r="AA16" i="1"/>
  <c r="AA15" i="1"/>
  <c r="X15" i="1"/>
  <c r="AA14" i="1"/>
  <c r="AA13" i="1"/>
  <c r="AA12" i="1"/>
  <c r="X12" i="1"/>
  <c r="AA11" i="1"/>
  <c r="X11" i="1"/>
  <c r="AA10" i="1"/>
  <c r="X10" i="1"/>
  <c r="AA8" i="1"/>
  <c r="X8" i="1"/>
  <c r="AA7" i="1"/>
  <c r="X7" i="1"/>
  <c r="AA6" i="1"/>
  <c r="X6" i="1"/>
  <c r="AB6" i="1"/>
  <c r="AB7" i="1"/>
  <c r="AB8" i="1"/>
  <c r="AB9" i="1"/>
  <c r="AB10" i="1"/>
  <c r="AB11" i="1"/>
  <c r="AB12" i="1"/>
  <c r="AB13" i="1"/>
  <c r="AB14" i="1"/>
  <c r="AB15" i="1"/>
  <c r="AB16" i="1"/>
  <c r="Y6" i="1"/>
  <c r="J16" i="1" l="1"/>
  <c r="J15" i="1"/>
  <c r="J14" i="1"/>
  <c r="J13" i="1"/>
  <c r="J12" i="1"/>
  <c r="J11" i="1"/>
  <c r="J10" i="1"/>
  <c r="J9" i="1"/>
  <c r="J8" i="1"/>
  <c r="J7" i="1"/>
  <c r="J6" i="1"/>
  <c r="J5" i="1"/>
  <c r="M16" i="1"/>
  <c r="M15" i="1"/>
  <c r="M14" i="1"/>
  <c r="M13" i="1"/>
  <c r="M12" i="1"/>
  <c r="M11" i="1"/>
  <c r="M10" i="1"/>
  <c r="M9" i="1"/>
  <c r="M8" i="1"/>
  <c r="M7" i="1"/>
  <c r="M6" i="1"/>
  <c r="M5" i="1"/>
  <c r="P16" i="1"/>
  <c r="P15" i="1"/>
  <c r="P14" i="1"/>
  <c r="P13" i="1"/>
  <c r="P12" i="1"/>
  <c r="P11" i="1"/>
  <c r="P10" i="1"/>
  <c r="P9" i="1"/>
  <c r="P8" i="1"/>
  <c r="P7" i="1"/>
  <c r="P6" i="1"/>
  <c r="S16" i="1"/>
  <c r="S15" i="1"/>
  <c r="S14" i="1"/>
  <c r="S13" i="1"/>
  <c r="S12" i="1"/>
  <c r="S11" i="1"/>
  <c r="S10" i="1"/>
  <c r="S9" i="1"/>
  <c r="S8" i="1"/>
  <c r="S7" i="1"/>
  <c r="S6" i="1"/>
  <c r="V16" i="1"/>
  <c r="V15" i="1"/>
  <c r="V14" i="1"/>
  <c r="V13" i="1"/>
  <c r="V12" i="1"/>
  <c r="V11" i="1"/>
  <c r="V10" i="1"/>
  <c r="V9" i="1"/>
  <c r="V8" i="1"/>
  <c r="V7" i="1"/>
  <c r="V6" i="1"/>
  <c r="V5" i="1"/>
  <c r="Y16" i="1"/>
  <c r="Y15" i="1"/>
  <c r="Y14" i="1"/>
  <c r="Y13" i="1"/>
  <c r="Y12" i="1"/>
  <c r="Y11" i="1"/>
  <c r="Y10" i="1"/>
  <c r="Y9" i="1"/>
  <c r="Y8" i="1"/>
  <c r="Y7" i="1"/>
  <c r="I13" i="1" l="1"/>
  <c r="L13" i="1"/>
  <c r="O13" i="1"/>
  <c r="R13" i="1"/>
  <c r="U13" i="1" l="1"/>
  <c r="X13" i="1"/>
  <c r="X14" i="1" l="1"/>
  <c r="G5" i="1" l="1"/>
  <c r="G6" i="1"/>
  <c r="G7" i="1"/>
  <c r="G8" i="1"/>
  <c r="G9" i="1"/>
  <c r="G10" i="1"/>
  <c r="G11" i="1"/>
  <c r="C12" i="1"/>
  <c r="F12" i="1"/>
  <c r="G12" i="1"/>
  <c r="C14" i="1"/>
  <c r="F14" i="1"/>
  <c r="G14" i="1"/>
  <c r="G15" i="1"/>
  <c r="G16" i="1"/>
  <c r="U14" i="1" l="1"/>
  <c r="U12" i="1"/>
  <c r="U11" i="1"/>
  <c r="U10" i="1"/>
  <c r="U8" i="1"/>
  <c r="U7" i="1"/>
  <c r="U16" i="1" l="1"/>
  <c r="R16" i="1"/>
  <c r="U15" i="1"/>
  <c r="R15" i="1"/>
  <c r="R14" i="1"/>
  <c r="R12" i="1"/>
  <c r="R11" i="1"/>
  <c r="R10" i="1"/>
  <c r="R8" i="1"/>
  <c r="R7" i="1"/>
  <c r="R6" i="1"/>
  <c r="U6" i="1"/>
  <c r="L12" i="1" l="1"/>
  <c r="I12" i="1"/>
  <c r="I14" i="1" l="1"/>
  <c r="I11" i="1"/>
  <c r="I10" i="1"/>
  <c r="I8" i="1"/>
  <c r="I7" i="1"/>
  <c r="L16" i="1"/>
  <c r="L15" i="1"/>
  <c r="L11" i="1"/>
  <c r="L10" i="1"/>
  <c r="L8" i="1"/>
  <c r="L7" i="1"/>
  <c r="L14" i="1"/>
  <c r="O12" i="1"/>
  <c r="N5" i="1" l="1"/>
  <c r="P5" i="1" l="1"/>
  <c r="S5" i="1"/>
  <c r="O16" i="1"/>
  <c r="O15" i="1"/>
  <c r="O14" i="1"/>
  <c r="O11" i="1"/>
  <c r="O10" i="1"/>
  <c r="O8" i="1"/>
  <c r="O7" i="1"/>
  <c r="O6" i="1"/>
  <c r="I6" i="1"/>
  <c r="L6" i="1"/>
</calcChain>
</file>

<file path=xl/sharedStrings.xml><?xml version="1.0" encoding="utf-8"?>
<sst xmlns="http://schemas.openxmlformats.org/spreadsheetml/2006/main" count="33" uniqueCount="18">
  <si>
    <t>Удельный вес, %</t>
  </si>
  <si>
    <t>Темп роста к пред. году в соп. ценах, %</t>
  </si>
  <si>
    <t>Доходы всего</t>
  </si>
  <si>
    <t>Налоговые доходы</t>
  </si>
  <si>
    <t>налог на прибыль</t>
  </si>
  <si>
    <t>налог на доходы физ.лиц</t>
  </si>
  <si>
    <t>НДФЛ в консолидированном бюджете</t>
  </si>
  <si>
    <t>налог на имущество организаций</t>
  </si>
  <si>
    <t>акцизы</t>
  </si>
  <si>
    <t>прочие</t>
  </si>
  <si>
    <t>Неналоговые доходы</t>
  </si>
  <si>
    <t>Безвозмездные поступления</t>
  </si>
  <si>
    <t>Приложение 2</t>
  </si>
  <si>
    <t>тыс.руб.</t>
  </si>
  <si>
    <t>транстпортный налог</t>
  </si>
  <si>
    <t>налог по УСН</t>
  </si>
  <si>
    <t>Темп роста к пред. году, %</t>
  </si>
  <si>
    <t>Анализ структуры доходов областного бюджета и их исполнения за 2013-2017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</si>
</sst>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color rgb="FF0070C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 shrinkToFit="1"/>
    </xf>
    <xf numFmtId="164" fontId="5" fillId="0" borderId="3" xfId="0" applyNumberFormat="1" applyFont="1" applyBorder="1" applyAlignment="1">
      <alignment horizontal="right" vertical="center" wrapText="1" shrinkToFit="1"/>
    </xf>
    <xf numFmtId="165" fontId="5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 shrinkToFit="1"/>
    </xf>
    <xf numFmtId="164" fontId="2" fillId="0" borderId="3" xfId="0" applyNumberFormat="1" applyFont="1" applyBorder="1" applyAlignment="1">
      <alignment vertical="center" wrapText="1" shrinkToFit="1"/>
    </xf>
    <xf numFmtId="164" fontId="2" fillId="0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 shrinkToFit="1"/>
    </xf>
    <xf numFmtId="165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zoomScale="6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D5" sqref="AD5"/>
    </sheetView>
  </sheetViews>
  <sheetFormatPr defaultColWidth="9.109375" defaultRowHeight="13.8" x14ac:dyDescent="0.25"/>
  <cols>
    <col min="1" max="1" width="19.33203125" style="1" customWidth="1"/>
    <col min="2" max="2" width="13" style="1" hidden="1" customWidth="1"/>
    <col min="3" max="4" width="9.5546875" style="1" hidden="1" customWidth="1"/>
    <col min="5" max="5" width="13" style="1" hidden="1" customWidth="1"/>
    <col min="6" max="7" width="9.5546875" style="1" hidden="1" customWidth="1"/>
    <col min="8" max="8" width="14.109375" style="1" hidden="1" customWidth="1"/>
    <col min="9" max="10" width="9.5546875" style="1" hidden="1" customWidth="1"/>
    <col min="11" max="11" width="14.33203125" style="1" hidden="1" customWidth="1"/>
    <col min="12" max="12" width="8.88671875" style="1" hidden="1" customWidth="1"/>
    <col min="13" max="13" width="10" style="1" hidden="1" customWidth="1"/>
    <col min="14" max="14" width="14" style="1" customWidth="1"/>
    <col min="15" max="15" width="8.6640625" style="1" customWidth="1"/>
    <col min="16" max="16" width="10.5546875" style="1" customWidth="1"/>
    <col min="17" max="17" width="13.44140625" style="1" customWidth="1"/>
    <col min="18" max="18" width="9.44140625" style="1" customWidth="1"/>
    <col min="19" max="19" width="10.88671875" style="1" customWidth="1"/>
    <col min="20" max="20" width="13.44140625" style="1" bestFit="1" customWidth="1"/>
    <col min="21" max="21" width="9.44140625" style="1" bestFit="1" customWidth="1"/>
    <col min="22" max="22" width="10.88671875" style="1" customWidth="1"/>
    <col min="23" max="23" width="14.109375" style="1" customWidth="1"/>
    <col min="24" max="24" width="9.33203125" style="1" customWidth="1"/>
    <col min="25" max="25" width="10" style="1" customWidth="1"/>
    <col min="26" max="26" width="13.6640625" style="1" customWidth="1"/>
    <col min="27" max="27" width="9.109375" style="1"/>
    <col min="28" max="28" width="10.88671875" style="1" customWidth="1"/>
    <col min="29" max="29" width="9.109375" style="1"/>
    <col min="30" max="30" width="14.109375" style="1" customWidth="1"/>
    <col min="31" max="16384" width="9.109375" style="1"/>
  </cols>
  <sheetData>
    <row r="1" spans="1:30" ht="16.5" customHeight="1" x14ac:dyDescent="0.25">
      <c r="I1" s="49"/>
      <c r="J1" s="49"/>
      <c r="Q1" s="53" t="s">
        <v>12</v>
      </c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30" ht="27" customHeight="1" x14ac:dyDescent="0.2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1"/>
      <c r="M2" s="51"/>
      <c r="N2" s="51"/>
      <c r="O2" s="51"/>
      <c r="P2" s="51"/>
      <c r="Q2" s="51"/>
      <c r="R2" s="51"/>
      <c r="S2" s="52"/>
      <c r="T2" s="52"/>
      <c r="U2" s="52"/>
      <c r="V2" s="52"/>
      <c r="W2" s="52"/>
      <c r="X2" s="52"/>
      <c r="Y2" s="52"/>
    </row>
    <row r="3" spans="1:30" ht="21.6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9"/>
      <c r="L3" s="39"/>
      <c r="M3" s="39"/>
      <c r="N3" s="39"/>
      <c r="O3" s="39"/>
      <c r="P3" s="39"/>
      <c r="Q3" s="39"/>
      <c r="R3" s="39"/>
      <c r="AB3" s="1" t="s">
        <v>13</v>
      </c>
    </row>
    <row r="4" spans="1:30" ht="98.4" customHeight="1" thickBot="1" x14ac:dyDescent="0.3">
      <c r="A4" s="2"/>
      <c r="B4" s="3">
        <v>2009</v>
      </c>
      <c r="C4" s="3" t="s">
        <v>0</v>
      </c>
      <c r="D4" s="3" t="s">
        <v>1</v>
      </c>
      <c r="E4" s="3">
        <v>2010</v>
      </c>
      <c r="F4" s="3" t="s">
        <v>0</v>
      </c>
      <c r="G4" s="3" t="s">
        <v>1</v>
      </c>
      <c r="H4" s="3">
        <v>2011</v>
      </c>
      <c r="I4" s="3" t="s">
        <v>0</v>
      </c>
      <c r="J4" s="3" t="s">
        <v>1</v>
      </c>
      <c r="K4" s="3">
        <v>2012</v>
      </c>
      <c r="L4" s="3" t="s">
        <v>0</v>
      </c>
      <c r="M4" s="43" t="s">
        <v>16</v>
      </c>
      <c r="N4" s="3">
        <v>2013</v>
      </c>
      <c r="O4" s="3" t="s">
        <v>0</v>
      </c>
      <c r="P4" s="43" t="s">
        <v>16</v>
      </c>
      <c r="Q4" s="3">
        <v>2014</v>
      </c>
      <c r="R4" s="3" t="s">
        <v>0</v>
      </c>
      <c r="S4" s="43" t="s">
        <v>16</v>
      </c>
      <c r="T4" s="3">
        <v>2015</v>
      </c>
      <c r="U4" s="3" t="s">
        <v>0</v>
      </c>
      <c r="V4" s="43" t="s">
        <v>16</v>
      </c>
      <c r="W4" s="3">
        <v>2016</v>
      </c>
      <c r="X4" s="3" t="s">
        <v>0</v>
      </c>
      <c r="Y4" s="43" t="s">
        <v>16</v>
      </c>
      <c r="Z4" s="3">
        <v>2017</v>
      </c>
      <c r="AA4" s="3" t="s">
        <v>0</v>
      </c>
      <c r="AB4" s="43" t="s">
        <v>16</v>
      </c>
    </row>
    <row r="5" spans="1:30" s="7" customFormat="1" ht="33" customHeight="1" x14ac:dyDescent="0.25">
      <c r="A5" s="4" t="s">
        <v>2</v>
      </c>
      <c r="B5" s="5">
        <v>31851304.300000001</v>
      </c>
      <c r="C5" s="8"/>
      <c r="D5" s="6">
        <v>99.64375034962309</v>
      </c>
      <c r="E5" s="5">
        <v>34177952.799999997</v>
      </c>
      <c r="F5" s="8"/>
      <c r="G5" s="6">
        <f t="shared" ref="G5:G16" si="0">E5/B5*100/107.9*100</f>
        <v>99.448303707400882</v>
      </c>
      <c r="H5" s="5">
        <v>42881633.100000001</v>
      </c>
      <c r="I5" s="8"/>
      <c r="J5" s="6">
        <f>H5/E5*100</f>
        <v>125.46577424028746</v>
      </c>
      <c r="K5" s="5">
        <v>42490444.5</v>
      </c>
      <c r="L5" s="8"/>
      <c r="M5" s="6">
        <f>K5/H5*100</f>
        <v>99.087747896429818</v>
      </c>
      <c r="N5" s="13">
        <f>N6+N15+N16</f>
        <v>42844069.519999996</v>
      </c>
      <c r="O5" s="18"/>
      <c r="P5" s="15">
        <f>N5/K5*100</f>
        <v>100.83224598885991</v>
      </c>
      <c r="Q5" s="29">
        <v>48598307.200000003</v>
      </c>
      <c r="R5" s="27"/>
      <c r="S5" s="34">
        <f>Q5/N5*100</f>
        <v>113.43065153349607</v>
      </c>
      <c r="T5" s="29">
        <v>51200927.700000003</v>
      </c>
      <c r="U5" s="27"/>
      <c r="V5" s="34">
        <f>T5/Q5*100</f>
        <v>105.35537274845655</v>
      </c>
      <c r="W5" s="29">
        <v>56444764.299999997</v>
      </c>
      <c r="X5" s="27"/>
      <c r="Y5" s="34">
        <f>W5/T5*100</f>
        <v>110.2416827888843</v>
      </c>
      <c r="Z5" s="29">
        <v>53867192.899999999</v>
      </c>
      <c r="AA5" s="27"/>
      <c r="AB5" s="34">
        <f>Z5/W5*100</f>
        <v>95.433462373409185</v>
      </c>
      <c r="AC5" s="48"/>
      <c r="AD5" s="35"/>
    </row>
    <row r="6" spans="1:30" s="7" customFormat="1" ht="33" customHeight="1" x14ac:dyDescent="0.25">
      <c r="A6" s="4" t="s">
        <v>3</v>
      </c>
      <c r="B6" s="5">
        <v>19177141.600000001</v>
      </c>
      <c r="C6" s="8">
        <v>60.2</v>
      </c>
      <c r="D6" s="6">
        <v>93.253927087452212</v>
      </c>
      <c r="E6" s="5">
        <v>22390326.399999999</v>
      </c>
      <c r="F6" s="8">
        <v>65.5</v>
      </c>
      <c r="G6" s="6">
        <f t="shared" si="0"/>
        <v>108.2069373172978</v>
      </c>
      <c r="H6" s="5">
        <v>26687188.100000001</v>
      </c>
      <c r="I6" s="8">
        <f>H6/H5*100</f>
        <v>62.234542322036702</v>
      </c>
      <c r="J6" s="6">
        <f t="shared" ref="J6:J16" si="1">H6/E6*100</f>
        <v>119.19070594701114</v>
      </c>
      <c r="K6" s="5">
        <v>31322209.100000001</v>
      </c>
      <c r="L6" s="8">
        <f>K6/K5*100</f>
        <v>73.715889463100353</v>
      </c>
      <c r="M6" s="6">
        <f t="shared" ref="M6:M16" si="2">K6/H6*100</f>
        <v>117.36796316881357</v>
      </c>
      <c r="N6" s="13">
        <v>31061682.199999999</v>
      </c>
      <c r="O6" s="18">
        <f>N6/N5*100</f>
        <v>72.49937400437679</v>
      </c>
      <c r="P6" s="15">
        <f t="shared" ref="P6:P16" si="3">N6/K6*100</f>
        <v>99.168235870055526</v>
      </c>
      <c r="Q6" s="13">
        <v>35860990.899999999</v>
      </c>
      <c r="R6" s="32">
        <f>Q6/Q5*100</f>
        <v>73.790617340679717</v>
      </c>
      <c r="S6" s="34">
        <f t="shared" ref="S6:S16" si="4">Q6/N6*100</f>
        <v>115.45089756922438</v>
      </c>
      <c r="T6" s="13">
        <v>39858747.799999997</v>
      </c>
      <c r="U6" s="32">
        <f>T6/T5*100</f>
        <v>77.847706263337869</v>
      </c>
      <c r="V6" s="34">
        <f t="shared" ref="V6:V16" si="5">T6/Q6*100</f>
        <v>111.14792647851792</v>
      </c>
      <c r="W6" s="13">
        <v>45039826.5</v>
      </c>
      <c r="X6" s="32">
        <f>W6/W5*100</f>
        <v>79.794516034501356</v>
      </c>
      <c r="Y6" s="34">
        <f>W6/T6*100</f>
        <v>112.99859876681826</v>
      </c>
      <c r="Z6" s="13">
        <v>40288440.600000001</v>
      </c>
      <c r="AA6" s="32">
        <f>Z6/Z5*100</f>
        <v>74.792166495091308</v>
      </c>
      <c r="AB6" s="34">
        <f t="shared" ref="AB6:AB16" si="6">Z6/W6*100</f>
        <v>89.450701147794163</v>
      </c>
      <c r="AC6" s="48"/>
      <c r="AD6" s="35"/>
    </row>
    <row r="7" spans="1:30" ht="33" customHeight="1" x14ac:dyDescent="0.25">
      <c r="A7" s="2" t="s">
        <v>4</v>
      </c>
      <c r="B7" s="9">
        <v>5247036.9000000004</v>
      </c>
      <c r="C7" s="17">
        <v>27.4</v>
      </c>
      <c r="D7" s="6">
        <v>84.051411037192622</v>
      </c>
      <c r="E7" s="9">
        <v>7730640.5</v>
      </c>
      <c r="F7" s="17">
        <v>34.5</v>
      </c>
      <c r="G7" s="6">
        <f t="shared" si="0"/>
        <v>136.54629308378983</v>
      </c>
      <c r="H7" s="9">
        <v>10067079.800000001</v>
      </c>
      <c r="I7" s="17">
        <f>H7/H6*100</f>
        <v>37.722519743471963</v>
      </c>
      <c r="J7" s="6">
        <f t="shared" si="1"/>
        <v>130.22310117770968</v>
      </c>
      <c r="K7" s="9">
        <v>12059818.5</v>
      </c>
      <c r="L7" s="17">
        <f>K7/K6*100</f>
        <v>38.502451923162724</v>
      </c>
      <c r="M7" s="6">
        <f t="shared" si="2"/>
        <v>119.7946051843157</v>
      </c>
      <c r="N7" s="14">
        <v>10582992.300000001</v>
      </c>
      <c r="O7" s="19">
        <f>N7/N6*100</f>
        <v>34.0708923356379</v>
      </c>
      <c r="P7" s="15">
        <f t="shared" si="3"/>
        <v>87.75415898672108</v>
      </c>
      <c r="Q7" s="30">
        <v>12361670</v>
      </c>
      <c r="R7" s="33">
        <f>Q7/Q6*100</f>
        <v>34.471077596464298</v>
      </c>
      <c r="S7" s="34">
        <f t="shared" si="4"/>
        <v>116.80694504521183</v>
      </c>
      <c r="T7" s="30">
        <v>15211854</v>
      </c>
      <c r="U7" s="33">
        <f>T7/T6*100</f>
        <v>38.164405154744976</v>
      </c>
      <c r="V7" s="34">
        <f t="shared" si="5"/>
        <v>123.05662584424273</v>
      </c>
      <c r="W7" s="30">
        <v>17860261.899999999</v>
      </c>
      <c r="X7" s="33">
        <f>W7/W6*100</f>
        <v>39.654375444807712</v>
      </c>
      <c r="Y7" s="34">
        <f t="shared" ref="Y7:Y16" si="7">W7/T7*100</f>
        <v>117.41015855135079</v>
      </c>
      <c r="Z7" s="30">
        <v>11776727.4</v>
      </c>
      <c r="AA7" s="33">
        <f>Z7/Z6*100</f>
        <v>29.231033081980346</v>
      </c>
      <c r="AB7" s="34">
        <f t="shared" si="6"/>
        <v>65.938156259623497</v>
      </c>
      <c r="AC7" s="48"/>
      <c r="AD7" s="35"/>
    </row>
    <row r="8" spans="1:30" ht="33" customHeight="1" x14ac:dyDescent="0.25">
      <c r="A8" s="2" t="s">
        <v>5</v>
      </c>
      <c r="B8" s="9">
        <v>6584931.2000000002</v>
      </c>
      <c r="C8" s="17">
        <v>34.299999999999997</v>
      </c>
      <c r="D8" s="6">
        <v>102.25460802884525</v>
      </c>
      <c r="E8" s="9">
        <v>6760130.0999999996</v>
      </c>
      <c r="F8" s="17">
        <v>30.2</v>
      </c>
      <c r="G8" s="6">
        <f t="shared" si="0"/>
        <v>95.144210702914719</v>
      </c>
      <c r="H8" s="9">
        <v>7493658.2999999998</v>
      </c>
      <c r="I8" s="17">
        <f>H8/H6*100</f>
        <v>28.079609855936827</v>
      </c>
      <c r="J8" s="6">
        <f t="shared" si="1"/>
        <v>110.8508000459932</v>
      </c>
      <c r="K8" s="9">
        <v>9039017.1999999993</v>
      </c>
      <c r="L8" s="17">
        <f>K8/K6*100</f>
        <v>28.85817271426107</v>
      </c>
      <c r="M8" s="6">
        <f t="shared" si="2"/>
        <v>120.62222265992565</v>
      </c>
      <c r="N8" s="14">
        <v>9535472</v>
      </c>
      <c r="O8" s="19">
        <f>N8/N6*100</f>
        <v>30.698504796369335</v>
      </c>
      <c r="P8" s="15">
        <f t="shared" si="3"/>
        <v>105.49235374836992</v>
      </c>
      <c r="Q8" s="30">
        <v>11965920.5</v>
      </c>
      <c r="R8" s="33">
        <f>Q8/Q6*100</f>
        <v>33.367512162080274</v>
      </c>
      <c r="S8" s="34">
        <f t="shared" si="4"/>
        <v>125.48849705604506</v>
      </c>
      <c r="T8" s="30">
        <v>12201666.300000001</v>
      </c>
      <c r="U8" s="33">
        <f>T8/T6*100</f>
        <v>30.612267001523819</v>
      </c>
      <c r="V8" s="34">
        <f t="shared" si="5"/>
        <v>101.97014345866664</v>
      </c>
      <c r="W8" s="30">
        <v>13133931.800000001</v>
      </c>
      <c r="X8" s="33">
        <f>W8/W6*100</f>
        <v>29.160706913469131</v>
      </c>
      <c r="Y8" s="34">
        <f t="shared" si="7"/>
        <v>107.64047694043231</v>
      </c>
      <c r="Z8" s="30">
        <v>14049543.300000001</v>
      </c>
      <c r="AA8" s="33">
        <f>Z8/Z6*100</f>
        <v>34.872392901699953</v>
      </c>
      <c r="AB8" s="34">
        <f t="shared" si="6"/>
        <v>106.97134349365207</v>
      </c>
      <c r="AC8" s="48"/>
      <c r="AD8" s="35"/>
    </row>
    <row r="9" spans="1:30" s="11" customFormat="1" ht="42" customHeight="1" x14ac:dyDescent="0.25">
      <c r="A9" s="45" t="s">
        <v>6</v>
      </c>
      <c r="B9" s="36">
        <v>11007537</v>
      </c>
      <c r="C9" s="37"/>
      <c r="D9" s="10">
        <v>93.696338696780018</v>
      </c>
      <c r="E9" s="36">
        <v>11864818</v>
      </c>
      <c r="F9" s="37"/>
      <c r="G9" s="10">
        <f t="shared" si="0"/>
        <v>99.89631821418314</v>
      </c>
      <c r="H9" s="36">
        <v>13086053.300000001</v>
      </c>
      <c r="I9" s="37"/>
      <c r="J9" s="6">
        <f t="shared" si="1"/>
        <v>110.29291220480584</v>
      </c>
      <c r="K9" s="46">
        <v>15081405.800000001</v>
      </c>
      <c r="L9" s="37"/>
      <c r="M9" s="6">
        <f t="shared" si="2"/>
        <v>115.24793193376341</v>
      </c>
      <c r="N9" s="46">
        <v>16020212</v>
      </c>
      <c r="O9" s="20"/>
      <c r="P9" s="15">
        <f t="shared" si="3"/>
        <v>106.22492500002885</v>
      </c>
      <c r="Q9" s="47">
        <v>17141398.899999999</v>
      </c>
      <c r="R9" s="28"/>
      <c r="S9" s="34">
        <f t="shared" si="4"/>
        <v>106.99857717238697</v>
      </c>
      <c r="T9" s="47">
        <v>17394481.399999999</v>
      </c>
      <c r="U9" s="44"/>
      <c r="V9" s="34">
        <f t="shared" si="5"/>
        <v>101.47644017548649</v>
      </c>
      <c r="W9" s="47">
        <v>18739308.800000001</v>
      </c>
      <c r="X9" s="44"/>
      <c r="Y9" s="34">
        <f t="shared" si="7"/>
        <v>107.73134518399613</v>
      </c>
      <c r="Z9" s="47">
        <v>19999444.5</v>
      </c>
      <c r="AA9" s="44"/>
      <c r="AB9" s="34">
        <f t="shared" si="6"/>
        <v>106.72455805840609</v>
      </c>
      <c r="AC9" s="48"/>
      <c r="AD9" s="35"/>
    </row>
    <row r="10" spans="1:30" ht="33" customHeight="1" x14ac:dyDescent="0.25">
      <c r="A10" s="2" t="s">
        <v>7</v>
      </c>
      <c r="B10" s="9">
        <v>3474091.5</v>
      </c>
      <c r="C10" s="17">
        <v>18.100000000000001</v>
      </c>
      <c r="D10" s="6">
        <v>112.60046168954155</v>
      </c>
      <c r="E10" s="9">
        <v>3686174.6</v>
      </c>
      <c r="F10" s="17">
        <v>16.5</v>
      </c>
      <c r="G10" s="6">
        <f t="shared" si="0"/>
        <v>98.336150879411875</v>
      </c>
      <c r="H10" s="9">
        <v>4162739.5</v>
      </c>
      <c r="I10" s="17">
        <f>H10/H6*100</f>
        <v>15.598269418275654</v>
      </c>
      <c r="J10" s="6">
        <f t="shared" si="1"/>
        <v>112.92844077434638</v>
      </c>
      <c r="K10" s="9">
        <v>4793747.5999999996</v>
      </c>
      <c r="L10" s="17">
        <f>K10/K6*100</f>
        <v>15.304628050644101</v>
      </c>
      <c r="M10" s="6">
        <f t="shared" si="2"/>
        <v>115.15848157205129</v>
      </c>
      <c r="N10" s="14">
        <v>5357079.0999999996</v>
      </c>
      <c r="O10" s="19">
        <f>N10/N6*100</f>
        <v>17.246583959963377</v>
      </c>
      <c r="P10" s="15">
        <f t="shared" si="3"/>
        <v>111.75138006848755</v>
      </c>
      <c r="Q10" s="30">
        <v>5251726.3</v>
      </c>
      <c r="R10" s="33">
        <f>Q10/Q6*100</f>
        <v>14.644677038190821</v>
      </c>
      <c r="S10" s="34">
        <f t="shared" si="4"/>
        <v>98.033390994730695</v>
      </c>
      <c r="T10" s="30">
        <v>5493420.5</v>
      </c>
      <c r="U10" s="33">
        <f>T10/T6*100</f>
        <v>13.782220474071192</v>
      </c>
      <c r="V10" s="34">
        <f t="shared" si="5"/>
        <v>104.60218576128007</v>
      </c>
      <c r="W10" s="30">
        <v>5586724.7999999998</v>
      </c>
      <c r="X10" s="33">
        <f>W10/W6*100</f>
        <v>12.40396607655671</v>
      </c>
      <c r="Y10" s="34">
        <f t="shared" si="7"/>
        <v>101.69847365589435</v>
      </c>
      <c r="Z10" s="30">
        <v>6081555</v>
      </c>
      <c r="AA10" s="33">
        <f>Z10/Z6*100</f>
        <v>15.095036962041167</v>
      </c>
      <c r="AB10" s="34">
        <f t="shared" si="6"/>
        <v>108.8572503159633</v>
      </c>
      <c r="AC10" s="48"/>
      <c r="AD10" s="35"/>
    </row>
    <row r="11" spans="1:30" ht="33" customHeight="1" x14ac:dyDescent="0.25">
      <c r="A11" s="2" t="s">
        <v>8</v>
      </c>
      <c r="B11" s="9">
        <v>1695554</v>
      </c>
      <c r="C11" s="17">
        <v>8.9</v>
      </c>
      <c r="D11" s="6">
        <v>118.56845023440829</v>
      </c>
      <c r="E11" s="9">
        <v>3067184.4</v>
      </c>
      <c r="F11" s="17">
        <v>13.7</v>
      </c>
      <c r="G11" s="6">
        <f>E11/B11*100/107.9*100</f>
        <v>167.65125787188887</v>
      </c>
      <c r="H11" s="9">
        <v>3425226.6</v>
      </c>
      <c r="I11" s="17">
        <f>H11/H6*100</f>
        <v>12.834722740984464</v>
      </c>
      <c r="J11" s="6">
        <f t="shared" si="1"/>
        <v>111.67331836977262</v>
      </c>
      <c r="K11" s="9">
        <v>3771661.3</v>
      </c>
      <c r="L11" s="17">
        <f>K11/K6*100</f>
        <v>12.041491990422857</v>
      </c>
      <c r="M11" s="6">
        <f t="shared" si="2"/>
        <v>110.11421258961379</v>
      </c>
      <c r="N11" s="14">
        <v>4227350.9000000004</v>
      </c>
      <c r="O11" s="19">
        <f>N11/N6*100</f>
        <v>13.609536253641796</v>
      </c>
      <c r="P11" s="15">
        <f t="shared" si="3"/>
        <v>112.08193323191563</v>
      </c>
      <c r="Q11" s="30">
        <v>4772581.4000000004</v>
      </c>
      <c r="R11" s="33">
        <f>Q11/Q6*100</f>
        <v>13.308559747577975</v>
      </c>
      <c r="S11" s="34">
        <f t="shared" si="4"/>
        <v>112.89768729631599</v>
      </c>
      <c r="T11" s="30">
        <v>5158721.3</v>
      </c>
      <c r="U11" s="33">
        <f>T11/T6*100</f>
        <v>12.942507190353833</v>
      </c>
      <c r="V11" s="34">
        <f t="shared" si="5"/>
        <v>108.09079757131015</v>
      </c>
      <c r="W11" s="30">
        <v>6478833.4000000004</v>
      </c>
      <c r="X11" s="33">
        <f>W11/W6*100</f>
        <v>14.384676637242375</v>
      </c>
      <c r="Y11" s="34">
        <f t="shared" si="7"/>
        <v>125.58990926685651</v>
      </c>
      <c r="Z11" s="30">
        <v>6115756.2000000002</v>
      </c>
      <c r="AA11" s="33">
        <f>Z11/Z6*100</f>
        <v>15.179927812842674</v>
      </c>
      <c r="AB11" s="34">
        <f t="shared" si="6"/>
        <v>94.395947887778689</v>
      </c>
      <c r="AC11" s="48"/>
      <c r="AD11" s="35"/>
    </row>
    <row r="12" spans="1:30" ht="33" customHeight="1" x14ac:dyDescent="0.25">
      <c r="A12" s="2" t="s">
        <v>14</v>
      </c>
      <c r="B12" s="9">
        <v>312828.90000000002</v>
      </c>
      <c r="C12" s="17">
        <f>B12/B6*100</f>
        <v>1.6312592696296302</v>
      </c>
      <c r="D12" s="6">
        <v>115.47094147712174</v>
      </c>
      <c r="E12" s="9">
        <v>387238.5</v>
      </c>
      <c r="F12" s="17">
        <f>E12/E6*100</f>
        <v>1.7294901962661875</v>
      </c>
      <c r="G12" s="6">
        <f>E12/B12*100/107.9*100</f>
        <v>114.72292647921402</v>
      </c>
      <c r="H12" s="9">
        <v>463556.6</v>
      </c>
      <c r="I12" s="17">
        <f>H12/H6*100</f>
        <v>1.7370005347247504</v>
      </c>
      <c r="J12" s="6">
        <f t="shared" si="1"/>
        <v>119.70829346772078</v>
      </c>
      <c r="K12" s="16">
        <v>348698.03490000003</v>
      </c>
      <c r="L12" s="17">
        <f>K12/K6*100</f>
        <v>1.1132613085709846</v>
      </c>
      <c r="M12" s="6">
        <f t="shared" si="2"/>
        <v>75.222321265623236</v>
      </c>
      <c r="N12" s="14">
        <v>367210.7</v>
      </c>
      <c r="O12" s="19">
        <f>N12/N6*100</f>
        <v>1.1821983678656014</v>
      </c>
      <c r="P12" s="15">
        <f t="shared" si="3"/>
        <v>105.30908214189078</v>
      </c>
      <c r="Q12" s="30">
        <v>416894.5</v>
      </c>
      <c r="R12" s="33">
        <f>Q12/Q6*100</f>
        <v>1.1625292261514169</v>
      </c>
      <c r="S12" s="34">
        <f t="shared" si="4"/>
        <v>113.53005236503184</v>
      </c>
      <c r="T12" s="30">
        <v>555266.5</v>
      </c>
      <c r="U12" s="33">
        <f>T12/T6*100</f>
        <v>1.3930856603578501</v>
      </c>
      <c r="V12" s="34">
        <f t="shared" si="5"/>
        <v>133.19113108952024</v>
      </c>
      <c r="W12" s="30">
        <v>542028.4</v>
      </c>
      <c r="X12" s="33">
        <f>W12/W6*100</f>
        <v>1.2034424688558694</v>
      </c>
      <c r="Y12" s="34">
        <f t="shared" si="7"/>
        <v>97.61590155357834</v>
      </c>
      <c r="Z12" s="30">
        <v>619256.1</v>
      </c>
      <c r="AA12" s="33">
        <f>Z12/Z6*100</f>
        <v>1.5370565124329978</v>
      </c>
      <c r="AB12" s="34">
        <f t="shared" si="6"/>
        <v>114.24790656725736</v>
      </c>
      <c r="AC12" s="48"/>
      <c r="AD12" s="35"/>
    </row>
    <row r="13" spans="1:30" ht="33" customHeight="1" x14ac:dyDescent="0.25">
      <c r="A13" s="2" t="s">
        <v>15</v>
      </c>
      <c r="B13" s="9"/>
      <c r="C13" s="17"/>
      <c r="D13" s="6"/>
      <c r="E13" s="9"/>
      <c r="F13" s="17"/>
      <c r="G13" s="6"/>
      <c r="H13" s="42">
        <v>905158.9</v>
      </c>
      <c r="I13" s="9">
        <f>H13/H6*100</f>
        <v>3.3917357520330134</v>
      </c>
      <c r="J13" s="6" t="e">
        <f t="shared" si="1"/>
        <v>#DIV/0!</v>
      </c>
      <c r="K13" s="16">
        <v>1218505.04345</v>
      </c>
      <c r="L13" s="9">
        <f>K13/K6*100</f>
        <v>3.8902270256857454</v>
      </c>
      <c r="M13" s="6">
        <f t="shared" si="2"/>
        <v>134.61780505610673</v>
      </c>
      <c r="N13" s="14">
        <v>943281.6</v>
      </c>
      <c r="O13" s="19">
        <f>N13/N6*100</f>
        <v>3.0368014002796024</v>
      </c>
      <c r="P13" s="15">
        <f t="shared" si="3"/>
        <v>77.413023858255897</v>
      </c>
      <c r="Q13" s="41">
        <v>1035388</v>
      </c>
      <c r="R13" s="33">
        <f>Q13/Q6*100</f>
        <v>2.887226409574756</v>
      </c>
      <c r="S13" s="34">
        <f t="shared" si="4"/>
        <v>109.76446482153368</v>
      </c>
      <c r="T13" s="40">
        <v>1110507.7</v>
      </c>
      <c r="U13" s="33">
        <f>T13/T6*100</f>
        <v>2.7861078465691289</v>
      </c>
      <c r="V13" s="34">
        <f t="shared" si="5"/>
        <v>107.25522219689623</v>
      </c>
      <c r="W13" s="40">
        <v>1277737.2</v>
      </c>
      <c r="X13" s="33">
        <f>W13/W6*100</f>
        <v>2.8369052442952905</v>
      </c>
      <c r="Y13" s="34">
        <f t="shared" si="7"/>
        <v>115.05883300043756</v>
      </c>
      <c r="Z13" s="40">
        <v>1473576.7</v>
      </c>
      <c r="AA13" s="33">
        <f>Z13/Z6*100</f>
        <v>3.657566979646266</v>
      </c>
      <c r="AB13" s="34">
        <f t="shared" si="6"/>
        <v>115.32705629921396</v>
      </c>
      <c r="AC13" s="48"/>
      <c r="AD13" s="35"/>
    </row>
    <row r="14" spans="1:30" ht="33" customHeight="1" x14ac:dyDescent="0.25">
      <c r="A14" s="2" t="s">
        <v>9</v>
      </c>
      <c r="B14" s="9">
        <v>1862699.1</v>
      </c>
      <c r="C14" s="17">
        <f>B14/B6*100</f>
        <v>9.7131216885836622</v>
      </c>
      <c r="D14" s="6">
        <v>60.169010879451534</v>
      </c>
      <c r="E14" s="9"/>
      <c r="F14" s="17">
        <f>E14/E6*100</f>
        <v>0</v>
      </c>
      <c r="G14" s="6">
        <f t="shared" si="0"/>
        <v>0</v>
      </c>
      <c r="H14" s="9">
        <v>169768.4</v>
      </c>
      <c r="I14" s="17">
        <f>H14/H6*100</f>
        <v>0.63614195457332579</v>
      </c>
      <c r="J14" s="6" t="e">
        <f t="shared" si="1"/>
        <v>#DIV/0!</v>
      </c>
      <c r="K14" s="9">
        <v>90761.4</v>
      </c>
      <c r="L14" s="17">
        <f>K14/K6*100</f>
        <v>0.28976691813222072</v>
      </c>
      <c r="M14" s="6">
        <f t="shared" si="2"/>
        <v>53.461892790413287</v>
      </c>
      <c r="N14" s="14">
        <v>48295.6</v>
      </c>
      <c r="O14" s="19">
        <f>N14/N6*100</f>
        <v>0.15548288624239417</v>
      </c>
      <c r="P14" s="15">
        <f t="shared" si="3"/>
        <v>53.211607577670684</v>
      </c>
      <c r="Q14" s="14">
        <v>56810.2</v>
      </c>
      <c r="R14" s="33">
        <f>Q14/Q6*100</f>
        <v>0.15841781996046295</v>
      </c>
      <c r="S14" s="34">
        <f t="shared" si="4"/>
        <v>117.63017749028897</v>
      </c>
      <c r="T14" s="14">
        <v>127311.4</v>
      </c>
      <c r="U14" s="33">
        <f>T14/T6*100</f>
        <v>0.31940642149325121</v>
      </c>
      <c r="V14" s="34">
        <f t="shared" si="5"/>
        <v>224.09954550415245</v>
      </c>
      <c r="W14" s="14">
        <v>160309</v>
      </c>
      <c r="X14" s="33">
        <f>W14/W6*100</f>
        <v>0.35592721477290773</v>
      </c>
      <c r="Y14" s="34">
        <f t="shared" si="7"/>
        <v>125.91881009870288</v>
      </c>
      <c r="Z14" s="14">
        <v>172025.9</v>
      </c>
      <c r="AA14" s="33">
        <f>Z14/Z6*100</f>
        <v>0.42698574935660327</v>
      </c>
      <c r="AB14" s="34">
        <f t="shared" si="6"/>
        <v>107.308947095921</v>
      </c>
      <c r="AC14" s="48"/>
      <c r="AD14" s="35"/>
    </row>
    <row r="15" spans="1:30" s="7" customFormat="1" ht="33" customHeight="1" x14ac:dyDescent="0.25">
      <c r="A15" s="4" t="s">
        <v>10</v>
      </c>
      <c r="B15" s="5">
        <v>375659</v>
      </c>
      <c r="C15" s="8">
        <v>1.2</v>
      </c>
      <c r="D15" s="6">
        <v>60.762905536337918</v>
      </c>
      <c r="E15" s="5">
        <v>238663.3</v>
      </c>
      <c r="F15" s="8">
        <v>0.7</v>
      </c>
      <c r="G15" s="6">
        <f t="shared" si="0"/>
        <v>58.880352123419875</v>
      </c>
      <c r="H15" s="5">
        <v>632432.69999999995</v>
      </c>
      <c r="I15" s="8">
        <v>1.5</v>
      </c>
      <c r="J15" s="6">
        <f t="shared" si="1"/>
        <v>264.98950613688822</v>
      </c>
      <c r="K15" s="5">
        <v>842514.5</v>
      </c>
      <c r="L15" s="8">
        <f>K15/K5*100</f>
        <v>1.98283286963496</v>
      </c>
      <c r="M15" s="6">
        <f t="shared" si="2"/>
        <v>133.21804833937273</v>
      </c>
      <c r="N15" s="13">
        <v>1142818.42</v>
      </c>
      <c r="O15" s="18">
        <f>N15/N5*100</f>
        <v>2.6673899860668513</v>
      </c>
      <c r="P15" s="15">
        <f t="shared" si="3"/>
        <v>135.64376874225903</v>
      </c>
      <c r="Q15" s="13">
        <v>1028050.6</v>
      </c>
      <c r="R15" s="32">
        <f>Q15/Q5*100</f>
        <v>2.1154041348995793</v>
      </c>
      <c r="S15" s="34">
        <f t="shared" si="4"/>
        <v>89.957475484163098</v>
      </c>
      <c r="T15" s="13">
        <v>960992.2</v>
      </c>
      <c r="U15" s="32">
        <f>T15/T5*100</f>
        <v>1.8769038827396087</v>
      </c>
      <c r="V15" s="34">
        <f t="shared" si="5"/>
        <v>93.477130405837997</v>
      </c>
      <c r="W15" s="13">
        <v>873430.3</v>
      </c>
      <c r="X15" s="32">
        <f>W15/W5*100</f>
        <v>1.5474071170849057</v>
      </c>
      <c r="Y15" s="34">
        <f t="shared" si="7"/>
        <v>90.888385982737432</v>
      </c>
      <c r="Z15" s="13">
        <v>825884.7</v>
      </c>
      <c r="AA15" s="32">
        <f>Z15/Z5*100</f>
        <v>1.5331868165716129</v>
      </c>
      <c r="AB15" s="34">
        <f t="shared" si="6"/>
        <v>94.55645172831764</v>
      </c>
      <c r="AC15" s="48"/>
      <c r="AD15" s="35"/>
    </row>
    <row r="16" spans="1:30" s="7" customFormat="1" ht="33" customHeight="1" x14ac:dyDescent="0.25">
      <c r="A16" s="4" t="s">
        <v>11</v>
      </c>
      <c r="B16" s="5">
        <v>12298503.800000001</v>
      </c>
      <c r="C16" s="8">
        <v>38.6</v>
      </c>
      <c r="D16" s="6">
        <v>114.05975397773925</v>
      </c>
      <c r="E16" s="5">
        <v>11548963.1</v>
      </c>
      <c r="F16" s="8">
        <v>33.799999999999997</v>
      </c>
      <c r="G16" s="6">
        <f t="shared" si="0"/>
        <v>87.030057287844016</v>
      </c>
      <c r="H16" s="5">
        <v>15562012.300000001</v>
      </c>
      <c r="I16" s="8">
        <v>36.299999999999997</v>
      </c>
      <c r="J16" s="6">
        <f t="shared" si="1"/>
        <v>134.74813422860447</v>
      </c>
      <c r="K16" s="5">
        <v>10325720.9</v>
      </c>
      <c r="L16" s="8">
        <f>K16/K5*100</f>
        <v>24.301277667264696</v>
      </c>
      <c r="M16" s="6">
        <f t="shared" si="2"/>
        <v>66.352093167282746</v>
      </c>
      <c r="N16" s="13">
        <v>10639568.9</v>
      </c>
      <c r="O16" s="18">
        <f>N16/N5*100</f>
        <v>24.833236009556362</v>
      </c>
      <c r="P16" s="15">
        <f t="shared" si="3"/>
        <v>103.03947785379324</v>
      </c>
      <c r="Q16" s="31">
        <v>11709265.800000001</v>
      </c>
      <c r="R16" s="32">
        <f>Q16/Q5*100</f>
        <v>24.093978730189185</v>
      </c>
      <c r="S16" s="34">
        <f t="shared" si="4"/>
        <v>110.05394964827946</v>
      </c>
      <c r="T16" s="31">
        <v>10381187.800000001</v>
      </c>
      <c r="U16" s="32">
        <f>T16/T5*100</f>
        <v>20.275390049231472</v>
      </c>
      <c r="V16" s="34">
        <f t="shared" si="5"/>
        <v>88.657888353683106</v>
      </c>
      <c r="W16" s="31">
        <v>10531507.5</v>
      </c>
      <c r="X16" s="32">
        <f>W16/W5*100</f>
        <v>18.658076848413735</v>
      </c>
      <c r="Y16" s="34">
        <f t="shared" si="7"/>
        <v>101.44800096960003</v>
      </c>
      <c r="Z16" s="31">
        <v>12752867.5</v>
      </c>
      <c r="AA16" s="32">
        <f>Z16/Z5*100</f>
        <v>23.674646502695339</v>
      </c>
      <c r="AB16" s="34">
        <f t="shared" si="6"/>
        <v>121.09251690700501</v>
      </c>
      <c r="AC16" s="48"/>
      <c r="AD16" s="35"/>
    </row>
    <row r="17" spans="2:23" x14ac:dyDescent="0.25">
      <c r="H17" s="12"/>
    </row>
    <row r="18" spans="2:23" x14ac:dyDescent="0.25">
      <c r="H18" s="22"/>
      <c r="K18" s="21"/>
      <c r="N18" s="12"/>
      <c r="Q18" s="12"/>
      <c r="R18" s="12"/>
    </row>
    <row r="19" spans="2:23" x14ac:dyDescent="0.25">
      <c r="B19" s="25"/>
      <c r="C19" s="22"/>
      <c r="E19" s="22"/>
      <c r="H19" s="12"/>
      <c r="K19" s="12"/>
      <c r="N19" s="12"/>
      <c r="Q19" s="12"/>
      <c r="R19" s="12"/>
      <c r="S19" s="12"/>
      <c r="T19" s="12"/>
      <c r="W19" s="12"/>
    </row>
    <row r="20" spans="2:23" x14ac:dyDescent="0.25">
      <c r="B20" s="26"/>
      <c r="C20" s="24"/>
      <c r="E20" s="23"/>
      <c r="T20" s="12"/>
      <c r="W20" s="12"/>
    </row>
    <row r="21" spans="2:23" x14ac:dyDescent="0.25">
      <c r="B21" s="26"/>
      <c r="C21" s="23"/>
    </row>
    <row r="22" spans="2:23" x14ac:dyDescent="0.25">
      <c r="C22" s="24"/>
    </row>
    <row r="23" spans="2:23" x14ac:dyDescent="0.25">
      <c r="C23" s="24"/>
      <c r="H23" s="35"/>
      <c r="K23" s="35"/>
      <c r="N23" s="35"/>
      <c r="Q23" s="35"/>
    </row>
    <row r="24" spans="2:23" x14ac:dyDescent="0.25">
      <c r="N24" s="12"/>
    </row>
  </sheetData>
  <mergeCells count="3">
    <mergeCell ref="I1:J1"/>
    <mergeCell ref="A2:Y2"/>
    <mergeCell ref="Q1:AB1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2018-05-31T04:00:34Z</cp:lastPrinted>
  <dcterms:created xsi:type="dcterms:W3CDTF">2011-05-26T04:55:22Z</dcterms:created>
  <dcterms:modified xsi:type="dcterms:W3CDTF">2018-05-31T04:07:16Z</dcterms:modified>
  <cp:contentStatus/>
</cp:coreProperties>
</file>