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Вторушин\2018\Внешняя проверка за 2017 год\"/>
    </mc:Choice>
  </mc:AlternateContent>
  <bookViews>
    <workbookView xWindow="0" yWindow="45" windowWidth="22980" windowHeight="9555"/>
  </bookViews>
  <sheets>
    <sheet name="плат услуги 2017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G6" i="1" l="1"/>
  <c r="D6" i="1"/>
  <c r="C6" i="1"/>
  <c r="C32" i="1" l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F17" i="1" s="1"/>
  <c r="C16" i="1"/>
  <c r="C15" i="1"/>
  <c r="C14" i="1"/>
  <c r="C13" i="1"/>
  <c r="C12" i="1"/>
  <c r="C11" i="1"/>
  <c r="C10" i="1"/>
  <c r="C9" i="1"/>
  <c r="F16" i="1"/>
  <c r="G10" i="1"/>
  <c r="E6" i="1"/>
  <c r="B6" i="1"/>
  <c r="G29" i="1"/>
  <c r="G28" i="1"/>
  <c r="G27" i="1"/>
  <c r="G21" i="1" l="1"/>
  <c r="F23" i="1" l="1"/>
  <c r="F11" i="1"/>
  <c r="G14" i="1"/>
  <c r="F31" i="1" l="1"/>
  <c r="F30" i="1"/>
  <c r="G32" i="1" l="1"/>
  <c r="F32" i="1"/>
  <c r="G31" i="1"/>
  <c r="G30" i="1"/>
  <c r="G26" i="1"/>
  <c r="G25" i="1"/>
  <c r="G24" i="1"/>
  <c r="G23" i="1"/>
  <c r="G22" i="1"/>
  <c r="G20" i="1"/>
  <c r="G19" i="1"/>
  <c r="G18" i="1"/>
  <c r="G17" i="1"/>
  <c r="G16" i="1"/>
  <c r="G15" i="1"/>
  <c r="F15" i="1"/>
  <c r="G13" i="1"/>
  <c r="F13" i="1"/>
  <c r="G12" i="1"/>
  <c r="F12" i="1"/>
  <c r="G11" i="1"/>
  <c r="G9" i="1"/>
  <c r="F9" i="1"/>
  <c r="F6" i="1"/>
</calcChain>
</file>

<file path=xl/sharedStrings.xml><?xml version="1.0" encoding="utf-8"?>
<sst xmlns="http://schemas.openxmlformats.org/spreadsheetml/2006/main" count="40" uniqueCount="40">
  <si>
    <t>% исполнения</t>
  </si>
  <si>
    <t>Итого:</t>
  </si>
  <si>
    <t xml:space="preserve">ОГУ "Управление по делам ГО, ЧС и ПБ ТО"
</t>
  </si>
  <si>
    <t>Приложение 3</t>
  </si>
  <si>
    <t>отклонение, +/-</t>
  </si>
  <si>
    <t>тыс.руб.</t>
  </si>
  <si>
    <t>Администрация ТО</t>
  </si>
  <si>
    <t>Департамент финансов</t>
  </si>
  <si>
    <t>Департамент по культуре и туризму</t>
  </si>
  <si>
    <t>Управление ветеринарии</t>
  </si>
  <si>
    <t xml:space="preserve">Департамент транспорта, дорожной деятельности и связи
</t>
  </si>
  <si>
    <t>Комитет по обеспечению деятельности мировых судей</t>
  </si>
  <si>
    <t>Департамент лесного хозяйства</t>
  </si>
  <si>
    <t>Департамент труда и занятости населения</t>
  </si>
  <si>
    <t>Департамент по вопросам семьи и детей</t>
  </si>
  <si>
    <t xml:space="preserve">Департамент по молод. политике, физкультуре и спорту
</t>
  </si>
  <si>
    <t>Департамент соц. защиты населения</t>
  </si>
  <si>
    <t>Департамент здравоохранения</t>
  </si>
  <si>
    <t>Департамент архитектуры и строительства</t>
  </si>
  <si>
    <t>доходы</t>
  </si>
  <si>
    <t>от оказания платных услуг (работ)</t>
  </si>
  <si>
    <t>от компенсации затрат государства</t>
  </si>
  <si>
    <t>Департамент государственного заказа</t>
  </si>
  <si>
    <t>Кассовое исполнение по приложению 1 к законопроекту всего, в т.ч.</t>
  </si>
  <si>
    <t>Законодательная Дума ТО</t>
  </si>
  <si>
    <t>Департамент охотничьего и рыбного хозяйства</t>
  </si>
  <si>
    <t>Уполномоченный по правам ребенка</t>
  </si>
  <si>
    <t>Уполномоченный по правам человека</t>
  </si>
  <si>
    <t>Департамент природных ресурсов и охраны окруж-ей среды</t>
  </si>
  <si>
    <t>Департамент по управлению государственной собственностью ТО</t>
  </si>
  <si>
    <t>Департамент общего образования</t>
  </si>
  <si>
    <t>Департамент тарифного регулирования</t>
  </si>
  <si>
    <t>Департамент ЖКХ и государственного жилищного надзора ТО</t>
  </si>
  <si>
    <t>Анализ исполнения доходов от оказания платных услуг (работ) и компенсации затрат государства в разрезе главных администраторов за 2017 год</t>
  </si>
  <si>
    <t>Управление Федеральной налоговой службы  России по Томской области</t>
  </si>
  <si>
    <t>Управление Федеральной  службы государственной регистрации, кадастра и картографии  по Томской области</t>
  </si>
  <si>
    <t>в 24,7 раз</t>
  </si>
  <si>
    <t>в 65,5 раз</t>
  </si>
  <si>
    <t>в 25,5 раз</t>
  </si>
  <si>
    <t>План (форма №0503127)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</si>
</sst>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right" vertical="center"/>
    </xf>
    <xf numFmtId="0" fontId="3" fillId="0" borderId="0" xfId="0" applyFont="1"/>
    <xf numFmtId="164" fontId="2" fillId="0" borderId="0" xfId="0" applyNumberFormat="1" applyFont="1" applyFill="1"/>
    <xf numFmtId="164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164" fontId="7" fillId="0" borderId="1" xfId="0" applyNumberFormat="1" applyFont="1" applyFill="1" applyBorder="1" applyAlignment="1">
      <alignment horizontal="right" vertical="top" wrapText="1"/>
    </xf>
    <xf numFmtId="164" fontId="7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right" vertical="top"/>
    </xf>
    <xf numFmtId="164" fontId="5" fillId="0" borderId="1" xfId="0" applyNumberFormat="1" applyFont="1" applyFill="1" applyBorder="1" applyAlignment="1">
      <alignment horizontal="right" vertical="top" wrapText="1"/>
    </xf>
    <xf numFmtId="164" fontId="5" fillId="0" borderId="3" xfId="0" applyNumberFormat="1" applyFont="1" applyFill="1" applyBorder="1" applyAlignment="1">
      <alignment horizontal="right" vertical="top"/>
    </xf>
    <xf numFmtId="164" fontId="5" fillId="0" borderId="1" xfId="1" applyNumberFormat="1" applyFont="1" applyFill="1" applyBorder="1" applyAlignment="1">
      <alignment horizontal="right" vertical="top"/>
    </xf>
    <xf numFmtId="164" fontId="7" fillId="2" borderId="1" xfId="0" applyNumberFormat="1" applyFont="1" applyFill="1" applyBorder="1" applyAlignment="1">
      <alignment horizontal="right" vertical="top"/>
    </xf>
    <xf numFmtId="164" fontId="5" fillId="2" borderId="1" xfId="0" applyNumberFormat="1" applyFont="1" applyFill="1" applyBorder="1" applyAlignment="1">
      <alignment horizontal="right" vertical="top"/>
    </xf>
    <xf numFmtId="0" fontId="3" fillId="3" borderId="0" xfId="0" applyFont="1" applyFill="1"/>
    <xf numFmtId="0" fontId="4" fillId="3" borderId="0" xfId="0" applyFont="1" applyFill="1"/>
    <xf numFmtId="164" fontId="7" fillId="4" borderId="1" xfId="0" applyNumberFormat="1" applyFont="1" applyFill="1" applyBorder="1" applyAlignment="1">
      <alignment horizontal="right" vertical="top"/>
    </xf>
    <xf numFmtId="164" fontId="5" fillId="4" borderId="1" xfId="0" applyNumberFormat="1" applyFont="1" applyFill="1" applyBorder="1" applyAlignment="1">
      <alignment horizontal="right" vertical="top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/>
    <xf numFmtId="0" fontId="3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/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/>
    </xf>
    <xf numFmtId="0" fontId="6" fillId="2" borderId="1" xfId="0" applyFont="1" applyFill="1" applyBorder="1" applyAlignment="1"/>
    <xf numFmtId="0" fontId="8" fillId="3" borderId="0" xfId="0" applyFont="1" applyFill="1" applyAlignment="1">
      <alignment horizontal="right"/>
    </xf>
    <xf numFmtId="0" fontId="9" fillId="3" borderId="0" xfId="0" applyFont="1" applyFill="1" applyAlignment="1">
      <alignment horizontal="right"/>
    </xf>
    <xf numFmtId="0" fontId="5" fillId="4" borderId="1" xfId="0" applyFont="1" applyFill="1" applyBorder="1" applyAlignment="1">
      <alignment horizontal="center" vertical="center" textRotation="90"/>
    </xf>
    <xf numFmtId="0" fontId="6" fillId="4" borderId="1" xfId="0" applyFont="1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topLeftCell="A10" zoomScaleNormal="100" workbookViewId="0">
      <selection activeCell="H9" sqref="H9"/>
    </sheetView>
  </sheetViews>
  <sheetFormatPr defaultColWidth="8.85546875" defaultRowHeight="12.75" x14ac:dyDescent="0.2"/>
  <cols>
    <col min="1" max="1" width="39.42578125" style="6" customWidth="1"/>
    <col min="2" max="2" width="14.28515625" style="1" customWidth="1"/>
    <col min="3" max="3" width="13.28515625" style="1" customWidth="1"/>
    <col min="4" max="4" width="9.85546875" style="2" customWidth="1"/>
    <col min="5" max="5" width="10" style="2" customWidth="1"/>
    <col min="6" max="6" width="9.42578125" style="18" customWidth="1"/>
    <col min="7" max="7" width="11.42578125" style="18" customWidth="1"/>
    <col min="8" max="8" width="12.7109375" style="3" customWidth="1"/>
    <col min="9" max="16384" width="8.85546875" style="3"/>
  </cols>
  <sheetData>
    <row r="1" spans="1:7" ht="22.9" customHeight="1" x14ac:dyDescent="0.25">
      <c r="F1" s="33" t="s">
        <v>3</v>
      </c>
      <c r="G1" s="34"/>
    </row>
    <row r="2" spans="1:7" ht="33.75" customHeight="1" x14ac:dyDescent="0.25">
      <c r="A2" s="22" t="s">
        <v>33</v>
      </c>
      <c r="B2" s="23"/>
      <c r="C2" s="23"/>
      <c r="D2" s="23"/>
      <c r="E2" s="23"/>
      <c r="F2" s="24"/>
      <c r="G2" s="24"/>
    </row>
    <row r="3" spans="1:7" s="1" customFormat="1" ht="15.75" x14ac:dyDescent="0.25">
      <c r="A3" s="6"/>
      <c r="D3" s="2"/>
      <c r="E3" s="2"/>
      <c r="F3" s="18"/>
      <c r="G3" s="19" t="s">
        <v>5</v>
      </c>
    </row>
    <row r="4" spans="1:7" ht="15" x14ac:dyDescent="0.2">
      <c r="A4" s="25"/>
      <c r="B4" s="27" t="s">
        <v>39</v>
      </c>
      <c r="C4" s="27" t="s">
        <v>23</v>
      </c>
      <c r="D4" s="29" t="s">
        <v>19</v>
      </c>
      <c r="E4" s="30"/>
      <c r="F4" s="35" t="s">
        <v>0</v>
      </c>
      <c r="G4" s="31" t="s">
        <v>4</v>
      </c>
    </row>
    <row r="5" spans="1:7" ht="96.75" customHeight="1" x14ac:dyDescent="0.2">
      <c r="A5" s="26"/>
      <c r="B5" s="28"/>
      <c r="C5" s="28"/>
      <c r="D5" s="7" t="s">
        <v>20</v>
      </c>
      <c r="E5" s="7" t="s">
        <v>21</v>
      </c>
      <c r="F5" s="36"/>
      <c r="G5" s="32"/>
    </row>
    <row r="6" spans="1:7" ht="18" customHeight="1" x14ac:dyDescent="0.2">
      <c r="A6" s="8" t="s">
        <v>1</v>
      </c>
      <c r="B6" s="9">
        <f>B9+B10+B11+B12+B13+B14+B15+B16+B17+B18+B19+B20+B21+B22+B23+B24+B25+B26+B27+B28+B29+B30+B31+B32</f>
        <v>66699.999999999985</v>
      </c>
      <c r="C6" s="9">
        <f>SUM(C7:C32)</f>
        <v>73031.099999999991</v>
      </c>
      <c r="D6" s="9">
        <f>SUM(D7:D32)</f>
        <v>44666.9</v>
      </c>
      <c r="E6" s="9">
        <f t="shared" ref="E6" si="0">E9+E10+E11+E12+E13+E14+E15+E16+E17+E18+E19+E20+E21+E22+E23+E24+E25+E26+E27+E28+E29+E30+E31+E32</f>
        <v>28364.2</v>
      </c>
      <c r="F6" s="20">
        <f>C6/B6*100</f>
        <v>109.49190404797602</v>
      </c>
      <c r="G6" s="16">
        <f>C6-B6</f>
        <v>6331.1000000000058</v>
      </c>
    </row>
    <row r="7" spans="1:7" ht="36.75" customHeight="1" x14ac:dyDescent="0.2">
      <c r="A7" s="11" t="s">
        <v>34</v>
      </c>
      <c r="B7" s="13"/>
      <c r="C7" s="9">
        <v>2</v>
      </c>
      <c r="D7" s="13">
        <v>2</v>
      </c>
      <c r="E7" s="13">
        <v>0</v>
      </c>
      <c r="F7" s="21"/>
      <c r="G7" s="17"/>
    </row>
    <row r="8" spans="1:7" ht="42.75" customHeight="1" x14ac:dyDescent="0.2">
      <c r="A8" s="11" t="s">
        <v>35</v>
      </c>
      <c r="B8" s="13"/>
      <c r="C8" s="9">
        <v>165.3</v>
      </c>
      <c r="D8" s="13">
        <v>165.3</v>
      </c>
      <c r="E8" s="13">
        <v>0</v>
      </c>
      <c r="F8" s="21"/>
      <c r="G8" s="17"/>
    </row>
    <row r="9" spans="1:7" ht="33" customHeight="1" x14ac:dyDescent="0.2">
      <c r="A9" s="11" t="s">
        <v>29</v>
      </c>
      <c r="B9" s="12">
        <v>13.1</v>
      </c>
      <c r="C9" s="10">
        <f>D9+E9</f>
        <v>0</v>
      </c>
      <c r="D9" s="13">
        <v>0</v>
      </c>
      <c r="E9" s="12">
        <v>0</v>
      </c>
      <c r="F9" s="21">
        <f>C9/B9*100</f>
        <v>0</v>
      </c>
      <c r="G9" s="17">
        <f t="shared" ref="G9:G32" si="1">C9-B9</f>
        <v>-13.1</v>
      </c>
    </row>
    <row r="10" spans="1:7" ht="18" customHeight="1" x14ac:dyDescent="0.2">
      <c r="A10" s="11" t="s">
        <v>24</v>
      </c>
      <c r="B10" s="12">
        <v>0</v>
      </c>
      <c r="C10" s="10">
        <f t="shared" ref="C10:C32" si="2">D10+E10</f>
        <v>16.600000000000001</v>
      </c>
      <c r="D10" s="13">
        <v>0</v>
      </c>
      <c r="E10" s="12">
        <v>16.600000000000001</v>
      </c>
      <c r="F10" s="21"/>
      <c r="G10" s="17">
        <f t="shared" si="1"/>
        <v>16.600000000000001</v>
      </c>
    </row>
    <row r="11" spans="1:7" ht="16.899999999999999" customHeight="1" x14ac:dyDescent="0.2">
      <c r="A11" s="11" t="s">
        <v>6</v>
      </c>
      <c r="B11" s="14">
        <v>8803.2000000000007</v>
      </c>
      <c r="C11" s="10">
        <f t="shared" si="2"/>
        <v>11725.699999999999</v>
      </c>
      <c r="D11" s="14">
        <v>10953.3</v>
      </c>
      <c r="E11" s="14">
        <v>772.4</v>
      </c>
      <c r="F11" s="21">
        <f t="shared" ref="F11" si="3">C11/B11*100</f>
        <v>133.19815521628499</v>
      </c>
      <c r="G11" s="17">
        <f t="shared" si="1"/>
        <v>2922.4999999999982</v>
      </c>
    </row>
    <row r="12" spans="1:7" ht="16.899999999999999" customHeight="1" x14ac:dyDescent="0.2">
      <c r="A12" s="11" t="s">
        <v>7</v>
      </c>
      <c r="B12" s="15">
        <v>1421.3</v>
      </c>
      <c r="C12" s="10">
        <f t="shared" si="2"/>
        <v>691.9</v>
      </c>
      <c r="D12" s="13"/>
      <c r="E12" s="15">
        <v>691.9</v>
      </c>
      <c r="F12" s="21">
        <f>C12/B12*100</f>
        <v>48.680785196650959</v>
      </c>
      <c r="G12" s="17">
        <f t="shared" si="1"/>
        <v>-729.4</v>
      </c>
    </row>
    <row r="13" spans="1:7" ht="18.75" customHeight="1" x14ac:dyDescent="0.2">
      <c r="A13" s="11" t="s">
        <v>16</v>
      </c>
      <c r="B13" s="15">
        <v>20848.599999999999</v>
      </c>
      <c r="C13" s="10">
        <f t="shared" si="2"/>
        <v>20670.2</v>
      </c>
      <c r="D13" s="13">
        <v>8037.1</v>
      </c>
      <c r="E13" s="15">
        <v>12633.1</v>
      </c>
      <c r="F13" s="21">
        <f t="shared" ref="F13:F32" si="4">C13/B13*100</f>
        <v>99.144307051792453</v>
      </c>
      <c r="G13" s="17">
        <f t="shared" si="1"/>
        <v>-178.39999999999782</v>
      </c>
    </row>
    <row r="14" spans="1:7" ht="33" customHeight="1" x14ac:dyDescent="0.2">
      <c r="A14" s="11" t="s">
        <v>28</v>
      </c>
      <c r="B14" s="15">
        <v>0</v>
      </c>
      <c r="C14" s="10">
        <f t="shared" si="2"/>
        <v>40.4</v>
      </c>
      <c r="D14" s="13">
        <v>0</v>
      </c>
      <c r="E14" s="15">
        <v>40.4</v>
      </c>
      <c r="F14" s="21"/>
      <c r="G14" s="17">
        <f t="shared" si="1"/>
        <v>40.4</v>
      </c>
    </row>
    <row r="15" spans="1:7" ht="21" customHeight="1" x14ac:dyDescent="0.2">
      <c r="A15" s="11" t="s">
        <v>17</v>
      </c>
      <c r="B15" s="15">
        <v>6896.7</v>
      </c>
      <c r="C15" s="10">
        <f t="shared" si="2"/>
        <v>8041.3</v>
      </c>
      <c r="D15" s="15">
        <v>0</v>
      </c>
      <c r="E15" s="15">
        <v>8041.3</v>
      </c>
      <c r="F15" s="21">
        <f t="shared" si="4"/>
        <v>116.59634317862167</v>
      </c>
      <c r="G15" s="17">
        <f t="shared" si="1"/>
        <v>1144.6000000000004</v>
      </c>
    </row>
    <row r="16" spans="1:7" ht="35.25" customHeight="1" x14ac:dyDescent="0.2">
      <c r="A16" s="11" t="s">
        <v>15</v>
      </c>
      <c r="B16" s="15">
        <v>10.9</v>
      </c>
      <c r="C16" s="10">
        <f t="shared" si="2"/>
        <v>1.1000000000000001</v>
      </c>
      <c r="D16" s="13">
        <v>0</v>
      </c>
      <c r="E16" s="15">
        <v>1.1000000000000001</v>
      </c>
      <c r="F16" s="21">
        <f>C16/B16*100</f>
        <v>10.091743119266056</v>
      </c>
      <c r="G16" s="17">
        <f t="shared" si="1"/>
        <v>-9.8000000000000007</v>
      </c>
    </row>
    <row r="17" spans="1:7" ht="18.75" customHeight="1" x14ac:dyDescent="0.2">
      <c r="A17" s="11" t="s">
        <v>8</v>
      </c>
      <c r="B17" s="15">
        <v>4197.2</v>
      </c>
      <c r="C17" s="10">
        <f t="shared" si="2"/>
        <v>4915.8999999999996</v>
      </c>
      <c r="D17" s="15">
        <v>4915.8999999999996</v>
      </c>
      <c r="E17" s="15">
        <v>0</v>
      </c>
      <c r="F17" s="21">
        <f>C17/B17*100</f>
        <v>117.12332030877728</v>
      </c>
      <c r="G17" s="17">
        <f t="shared" si="1"/>
        <v>718.69999999999982</v>
      </c>
    </row>
    <row r="18" spans="1:7" ht="15" x14ac:dyDescent="0.2">
      <c r="A18" s="11" t="s">
        <v>30</v>
      </c>
      <c r="B18" s="15">
        <v>0</v>
      </c>
      <c r="C18" s="10">
        <f t="shared" si="2"/>
        <v>1184.9000000000001</v>
      </c>
      <c r="D18" s="13">
        <v>0</v>
      </c>
      <c r="E18" s="15">
        <v>1184.9000000000001</v>
      </c>
      <c r="F18" s="21"/>
      <c r="G18" s="17">
        <f t="shared" si="1"/>
        <v>1184.9000000000001</v>
      </c>
    </row>
    <row r="19" spans="1:7" ht="15" x14ac:dyDescent="0.2">
      <c r="A19" s="11" t="s">
        <v>31</v>
      </c>
      <c r="B19" s="15">
        <v>0</v>
      </c>
      <c r="C19" s="10">
        <f t="shared" si="2"/>
        <v>3.1</v>
      </c>
      <c r="D19" s="13">
        <v>0</v>
      </c>
      <c r="E19" s="15">
        <v>3.1</v>
      </c>
      <c r="F19" s="21"/>
      <c r="G19" s="17">
        <f t="shared" si="1"/>
        <v>3.1</v>
      </c>
    </row>
    <row r="20" spans="1:7" ht="16.149999999999999" customHeight="1" x14ac:dyDescent="0.2">
      <c r="A20" s="11" t="s">
        <v>9</v>
      </c>
      <c r="B20" s="15">
        <v>0</v>
      </c>
      <c r="C20" s="10">
        <f t="shared" si="2"/>
        <v>190.8</v>
      </c>
      <c r="D20" s="13">
        <v>0</v>
      </c>
      <c r="E20" s="13">
        <v>190.8</v>
      </c>
      <c r="F20" s="21"/>
      <c r="G20" s="17">
        <f t="shared" si="1"/>
        <v>190.8</v>
      </c>
    </row>
    <row r="21" spans="1:7" ht="32.25" customHeight="1" x14ac:dyDescent="0.2">
      <c r="A21" s="11" t="s">
        <v>32</v>
      </c>
      <c r="B21" s="15">
        <v>0</v>
      </c>
      <c r="C21" s="10">
        <f t="shared" si="2"/>
        <v>35.200000000000003</v>
      </c>
      <c r="D21" s="13">
        <v>0</v>
      </c>
      <c r="E21" s="13">
        <v>35.200000000000003</v>
      </c>
      <c r="F21" s="21"/>
      <c r="G21" s="17">
        <f t="shared" ref="G21" si="5">C21-B21</f>
        <v>35.200000000000003</v>
      </c>
    </row>
    <row r="22" spans="1:7" ht="34.5" customHeight="1" x14ac:dyDescent="0.2">
      <c r="A22" s="11" t="s">
        <v>2</v>
      </c>
      <c r="B22" s="15">
        <v>54.6</v>
      </c>
      <c r="C22" s="10">
        <f t="shared" si="2"/>
        <v>1350.8</v>
      </c>
      <c r="D22" s="13">
        <v>1016</v>
      </c>
      <c r="E22" s="15">
        <v>334.8</v>
      </c>
      <c r="F22" s="21" t="s">
        <v>36</v>
      </c>
      <c r="G22" s="17">
        <f t="shared" si="1"/>
        <v>1296.2</v>
      </c>
    </row>
    <row r="23" spans="1:7" ht="31.15" customHeight="1" x14ac:dyDescent="0.2">
      <c r="A23" s="11" t="s">
        <v>18</v>
      </c>
      <c r="B23" s="15">
        <v>20767.2</v>
      </c>
      <c r="C23" s="10">
        <f t="shared" si="2"/>
        <v>18956.8</v>
      </c>
      <c r="D23" s="15">
        <v>18921.5</v>
      </c>
      <c r="E23" s="15">
        <v>35.299999999999997</v>
      </c>
      <c r="F23" s="21">
        <f t="shared" si="4"/>
        <v>91.28240687237566</v>
      </c>
      <c r="G23" s="17">
        <f t="shared" si="1"/>
        <v>-1810.4000000000015</v>
      </c>
    </row>
    <row r="24" spans="1:7" ht="31.9" customHeight="1" x14ac:dyDescent="0.2">
      <c r="A24" s="11" t="s">
        <v>10</v>
      </c>
      <c r="B24" s="15">
        <v>0</v>
      </c>
      <c r="C24" s="10">
        <f t="shared" si="2"/>
        <v>143.9</v>
      </c>
      <c r="D24" s="15">
        <v>0</v>
      </c>
      <c r="E24" s="15">
        <v>143.9</v>
      </c>
      <c r="F24" s="21"/>
      <c r="G24" s="17">
        <f t="shared" si="1"/>
        <v>143.9</v>
      </c>
    </row>
    <row r="25" spans="1:7" ht="31.15" customHeight="1" x14ac:dyDescent="0.2">
      <c r="A25" s="11" t="s">
        <v>11</v>
      </c>
      <c r="B25" s="15">
        <v>17.100000000000001</v>
      </c>
      <c r="C25" s="10">
        <f t="shared" si="2"/>
        <v>1120.5999999999999</v>
      </c>
      <c r="D25" s="13">
        <v>0</v>
      </c>
      <c r="E25" s="15">
        <v>1120.5999999999999</v>
      </c>
      <c r="F25" s="21" t="s">
        <v>37</v>
      </c>
      <c r="G25" s="17">
        <f t="shared" si="1"/>
        <v>1103.5</v>
      </c>
    </row>
    <row r="26" spans="1:7" ht="19.149999999999999" customHeight="1" x14ac:dyDescent="0.2">
      <c r="A26" s="11" t="s">
        <v>22</v>
      </c>
      <c r="B26" s="15">
        <v>5.5</v>
      </c>
      <c r="C26" s="10">
        <f t="shared" si="2"/>
        <v>140.4</v>
      </c>
      <c r="D26" s="15">
        <v>0</v>
      </c>
      <c r="E26" s="13">
        <v>140.4</v>
      </c>
      <c r="F26" s="21" t="s">
        <v>38</v>
      </c>
      <c r="G26" s="17">
        <f t="shared" si="1"/>
        <v>134.9</v>
      </c>
    </row>
    <row r="27" spans="1:7" ht="31.15" customHeight="1" x14ac:dyDescent="0.2">
      <c r="A27" s="11" t="s">
        <v>25</v>
      </c>
      <c r="B27" s="15">
        <v>0</v>
      </c>
      <c r="C27" s="10">
        <f t="shared" si="2"/>
        <v>17</v>
      </c>
      <c r="D27" s="15">
        <v>0</v>
      </c>
      <c r="E27" s="13">
        <v>17</v>
      </c>
      <c r="F27" s="21"/>
      <c r="G27" s="17">
        <f t="shared" si="1"/>
        <v>17</v>
      </c>
    </row>
    <row r="28" spans="1:7" ht="19.149999999999999" customHeight="1" x14ac:dyDescent="0.2">
      <c r="A28" s="11" t="s">
        <v>26</v>
      </c>
      <c r="B28" s="15">
        <v>0</v>
      </c>
      <c r="C28" s="10">
        <f t="shared" si="2"/>
        <v>48.4</v>
      </c>
      <c r="D28" s="15">
        <v>0</v>
      </c>
      <c r="E28" s="13">
        <v>48.4</v>
      </c>
      <c r="F28" s="21"/>
      <c r="G28" s="17">
        <f t="shared" si="1"/>
        <v>48.4</v>
      </c>
    </row>
    <row r="29" spans="1:7" ht="19.149999999999999" customHeight="1" x14ac:dyDescent="0.2">
      <c r="A29" s="11" t="s">
        <v>27</v>
      </c>
      <c r="B29" s="15">
        <v>0</v>
      </c>
      <c r="C29" s="10">
        <f t="shared" si="2"/>
        <v>17.600000000000001</v>
      </c>
      <c r="D29" s="15">
        <v>0</v>
      </c>
      <c r="E29" s="13">
        <v>17.600000000000001</v>
      </c>
      <c r="F29" s="21"/>
      <c r="G29" s="17">
        <f t="shared" si="1"/>
        <v>17.600000000000001</v>
      </c>
    </row>
    <row r="30" spans="1:7" ht="18.75" customHeight="1" x14ac:dyDescent="0.2">
      <c r="A30" s="11" t="s">
        <v>12</v>
      </c>
      <c r="B30" s="15">
        <v>576.9</v>
      </c>
      <c r="C30" s="10">
        <f t="shared" si="2"/>
        <v>679.69999999999993</v>
      </c>
      <c r="D30" s="15">
        <v>655.8</v>
      </c>
      <c r="E30" s="15">
        <v>23.9</v>
      </c>
      <c r="F30" s="21">
        <f t="shared" si="4"/>
        <v>117.81937944184433</v>
      </c>
      <c r="G30" s="17">
        <f t="shared" si="1"/>
        <v>102.79999999999995</v>
      </c>
    </row>
    <row r="31" spans="1:7" ht="33.75" customHeight="1" x14ac:dyDescent="0.2">
      <c r="A31" s="11" t="s">
        <v>13</v>
      </c>
      <c r="B31" s="15">
        <v>2395.5</v>
      </c>
      <c r="C31" s="10">
        <f t="shared" si="2"/>
        <v>2638.2</v>
      </c>
      <c r="D31" s="13">
        <v>0</v>
      </c>
      <c r="E31" s="15">
        <v>2638.2</v>
      </c>
      <c r="F31" s="21">
        <f t="shared" si="4"/>
        <v>110.13149655604258</v>
      </c>
      <c r="G31" s="17">
        <f t="shared" si="1"/>
        <v>242.69999999999982</v>
      </c>
    </row>
    <row r="32" spans="1:7" ht="33" customHeight="1" x14ac:dyDescent="0.2">
      <c r="A32" s="11" t="s">
        <v>14</v>
      </c>
      <c r="B32" s="12">
        <v>692.2</v>
      </c>
      <c r="C32" s="10">
        <f t="shared" si="2"/>
        <v>233.3</v>
      </c>
      <c r="D32" s="13">
        <v>0</v>
      </c>
      <c r="E32" s="13">
        <v>233.3</v>
      </c>
      <c r="F32" s="21">
        <f t="shared" si="4"/>
        <v>33.704131753828371</v>
      </c>
      <c r="G32" s="17">
        <f t="shared" si="1"/>
        <v>-458.90000000000003</v>
      </c>
    </row>
    <row r="35" spans="3:3" x14ac:dyDescent="0.2">
      <c r="C35" s="4"/>
    </row>
    <row r="36" spans="3:3" x14ac:dyDescent="0.2">
      <c r="C36" s="5"/>
    </row>
    <row r="37" spans="3:3" x14ac:dyDescent="0.2">
      <c r="C37" s="5"/>
    </row>
  </sheetData>
  <mergeCells count="8">
    <mergeCell ref="F1:G1"/>
    <mergeCell ref="A2:G2"/>
    <mergeCell ref="C4:C5"/>
    <mergeCell ref="B4:B5"/>
    <mergeCell ref="A4:A5"/>
    <mergeCell ref="D4:E4"/>
    <mergeCell ref="F4:F5"/>
    <mergeCell ref="G4:G5"/>
  </mergeCells>
  <pageMargins left="0.82677165354330717" right="0" top="0.55118110236220474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плат услуги 2017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Вторушин Геннадий Алексеевич</dc:creator>
  <cp:lastModifiedBy>Муратова Ирина Викторовна</cp:lastModifiedBy>
  <cp:lastPrinted>2018-05-14T10:52:19Z</cp:lastPrinted>
  <dcterms:created xsi:type="dcterms:W3CDTF">2015-05-08T05:28:31Z</dcterms:created>
  <dcterms:modified xsi:type="dcterms:W3CDTF">2018-05-16T09:26:41Z</dcterms:modified>
</cp:coreProperties>
</file>